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04.2025" sheetId="2" r:id="rId1"/>
  </sheets>
  <definedNames>
    <definedName name="_xlnm.Print_Area" localSheetId="0">'на 01.04.2025'!$A$1:$D$52</definedName>
  </definedNames>
  <calcPr calcId="145621"/>
</workbook>
</file>

<file path=xl/calcChain.xml><?xml version="1.0" encoding="utf-8"?>
<calcChain xmlns="http://schemas.openxmlformats.org/spreadsheetml/2006/main">
  <c r="C10" i="2" l="1"/>
  <c r="C24" i="2" l="1"/>
  <c r="B10" i="2" l="1"/>
  <c r="D43" i="2" l="1"/>
  <c r="D26" i="2" l="1"/>
  <c r="D27" i="2"/>
  <c r="D28" i="2"/>
  <c r="D41" i="2"/>
  <c r="D42" i="2"/>
  <c r="D18" i="2" l="1"/>
  <c r="C44" i="2" l="1"/>
  <c r="B44" i="2"/>
  <c r="D36" i="2"/>
  <c r="D37" i="2"/>
  <c r="D38" i="2"/>
  <c r="D39" i="2"/>
  <c r="D40" i="2"/>
  <c r="D44" i="2" l="1"/>
  <c r="B24" i="2"/>
  <c r="D34" i="2" l="1"/>
  <c r="D35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2" i="2" l="1"/>
  <c r="C16" i="2" l="1"/>
  <c r="D16" i="2" s="1"/>
  <c r="D24" i="2" l="1"/>
  <c r="B6" i="2" l="1"/>
  <c r="D6" i="2" s="1"/>
  <c r="C5" i="2"/>
  <c r="C32" i="2" s="1"/>
  <c r="C45" i="2" s="1"/>
  <c r="B5" i="2" l="1"/>
  <c r="D5" i="2" l="1"/>
  <c r="B32" i="2"/>
  <c r="B45" i="2" s="1"/>
</calcChain>
</file>

<file path=xl/sharedStrings.xml><?xml version="1.0" encoding="utf-8"?>
<sst xmlns="http://schemas.openxmlformats.org/spreadsheetml/2006/main" count="55" uniqueCount="55">
  <si>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</si>
  <si>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</si>
  <si>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</si>
  <si>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</si>
  <si>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</si>
  <si>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</si>
  <si>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</si>
  <si>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</si>
  <si>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</si>
  <si>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</si>
  <si>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</si>
  <si>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</si>
  <si>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</si>
  <si>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</si>
  <si>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</si>
  <si>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</si>
  <si>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</si>
  <si>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</si>
  <si>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</si>
  <si>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</si>
  <si>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</si>
  <si>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</si>
  <si>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</si>
  <si>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</si>
  <si>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</si>
  <si>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</si>
  <si>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</si>
  <si>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</si>
  <si>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</si>
  <si>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</si>
  <si>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</si>
  <si>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</si>
  <si>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</si>
  <si>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</si>
  <si>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</si>
  <si>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</si>
  <si>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</si>
  <si>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</si>
  <si>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</si>
  <si>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</si>
  <si>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</si>
  <si>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</si>
  <si>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</si>
  <si>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</si>
  <si>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</si>
  <si>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</si>
  <si>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</si>
  <si>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</si>
  <si>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</si>
  <si>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</si>
  <si>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</si>
  <si>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</si>
  <si>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</si>
  <si>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</si>
  <si>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Информация об исполнении  бюджета МО "Город Майкоп"
 на 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</si>
</sst>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6" fontId="46" fillId="37" borderId="2" xfId="920" applyNumberFormat="1" applyFont="1" applyFill="1" applyBorder="1"/>
    <xf numFmtId="164" fontId="45" fillId="37" borderId="2" xfId="0" applyNumberFormat="1" applyFont="1" applyFill="1" applyBorder="1" applyAlignment="1">
      <alignment wrapText="1"/>
    </xf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7" fontId="46" fillId="37" borderId="2" xfId="920" applyNumberFormat="1" applyFont="1" applyFill="1" applyBorder="1" applyAlignment="1" applyProtection="1">
      <alignment horizontal="right"/>
    </xf>
    <xf numFmtId="168" fontId="45" fillId="37" borderId="2" xfId="920" applyNumberFormat="1" applyFont="1" applyFill="1" applyBorder="1"/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="120" zoomScaleNormal="120" workbookViewId="0">
      <pane xSplit="1" ySplit="4" topLeftCell="B42" activePane="bottomRight" state="frozen"/>
      <selection pane="topRight" activeCell="B1" sqref="B1"/>
      <selection pane="bottomLeft" activeCell="A5" sqref="A5"/>
      <selection pane="bottomRight" activeCell="C32" sqref="C32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1" t="s">
        <v>54</v>
      </c>
      <c r="B1" s="81"/>
      <c r="C1" s="81"/>
      <c r="D1" s="81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52</v>
      </c>
      <c r="C3" s="12" t="s">
        <v>0</v>
      </c>
      <c r="D3" s="12" t="s">
        <v>1</v>
      </c>
    </row>
    <row r="4" spans="1:13" s="13" customFormat="1" x14ac:dyDescent="0.25">
      <c r="A4" s="79" t="s">
        <v>8</v>
      </c>
      <c r="B4" s="79"/>
      <c r="C4" s="79"/>
      <c r="D4" s="80"/>
    </row>
    <row r="5" spans="1:13" s="13" customFormat="1" ht="15.6" customHeight="1" x14ac:dyDescent="0.25">
      <c r="A5" s="51" t="s">
        <v>35</v>
      </c>
      <c r="B5" s="16">
        <f>B6+B16</f>
        <v>2907923.5</v>
      </c>
      <c r="C5" s="65">
        <f>C6+C16</f>
        <v>512408.6</v>
      </c>
      <c r="D5" s="53">
        <f t="shared" ref="D5:D10" si="0">C5/B5*100</f>
        <v>17.621116924155672</v>
      </c>
    </row>
    <row r="6" spans="1:13" s="13" customFormat="1" x14ac:dyDescent="0.25">
      <c r="A6" s="51" t="s">
        <v>24</v>
      </c>
      <c r="B6" s="15">
        <f>B7+B8+B9+B10+B15</f>
        <v>2684439</v>
      </c>
      <c r="C6" s="52">
        <f>C7+C8+C9+C10+C15</f>
        <v>452199.3</v>
      </c>
      <c r="D6" s="53">
        <f t="shared" si="0"/>
        <v>16.845206763871335</v>
      </c>
      <c r="E6" s="46"/>
      <c r="F6" s="46"/>
    </row>
    <row r="7" spans="1:13" s="45" customFormat="1" x14ac:dyDescent="0.25">
      <c r="A7" s="54" t="s">
        <v>3</v>
      </c>
      <c r="B7" s="55">
        <v>1305516</v>
      </c>
      <c r="C7" s="56">
        <v>230550.7</v>
      </c>
      <c r="D7" s="57">
        <f t="shared" si="0"/>
        <v>17.659737605667033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30" customHeight="1" x14ac:dyDescent="0.25">
      <c r="A8" s="54" t="s">
        <v>4</v>
      </c>
      <c r="B8" s="55">
        <v>49891</v>
      </c>
      <c r="C8" s="56">
        <v>11986.8</v>
      </c>
      <c r="D8" s="57">
        <f t="shared" si="0"/>
        <v>24.025976629051328</v>
      </c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19.899999999999999" customHeight="1" x14ac:dyDescent="0.25">
      <c r="A9" s="54" t="s">
        <v>46</v>
      </c>
      <c r="B9" s="55">
        <v>832715</v>
      </c>
      <c r="C9" s="55">
        <v>132705.60000000001</v>
      </c>
      <c r="D9" s="58">
        <f t="shared" si="0"/>
        <v>15.936496880685469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19.899999999999999" customHeight="1" x14ac:dyDescent="0.25">
      <c r="A10" s="54" t="s">
        <v>29</v>
      </c>
      <c r="B10" s="55">
        <f>B12+B13+B14</f>
        <v>315376</v>
      </c>
      <c r="C10" s="55">
        <f>C12+C13+C14</f>
        <v>56350.7</v>
      </c>
      <c r="D10" s="57">
        <f t="shared" si="0"/>
        <v>17.867783217492768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s="45" customFormat="1" ht="17.45" customHeight="1" x14ac:dyDescent="0.25">
      <c r="A11" s="54" t="s">
        <v>30</v>
      </c>
      <c r="B11" s="44"/>
      <c r="C11" s="44"/>
      <c r="D11" s="44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45" customFormat="1" x14ac:dyDescent="0.25">
      <c r="A12" s="59" t="s">
        <v>48</v>
      </c>
      <c r="B12" s="55">
        <v>100559</v>
      </c>
      <c r="C12" s="55">
        <v>9359</v>
      </c>
      <c r="D12" s="57">
        <f t="shared" ref="D12:D20" si="1">C12/B12*100</f>
        <v>9.3069740152547258</v>
      </c>
      <c r="E12" s="47"/>
      <c r="F12" s="48"/>
      <c r="G12" s="47"/>
      <c r="H12" s="47"/>
      <c r="I12" s="47"/>
      <c r="J12" s="47"/>
      <c r="K12" s="47"/>
      <c r="L12" s="47"/>
      <c r="M12" s="47"/>
    </row>
    <row r="13" spans="1:13" s="45" customFormat="1" x14ac:dyDescent="0.25">
      <c r="A13" s="59" t="s">
        <v>49</v>
      </c>
      <c r="B13" s="55">
        <v>148284</v>
      </c>
      <c r="C13" s="55">
        <v>37405.9</v>
      </c>
      <c r="D13" s="57">
        <f t="shared" si="1"/>
        <v>25.225850395187617</v>
      </c>
      <c r="E13" s="47"/>
      <c r="F13" s="48"/>
      <c r="G13" s="47"/>
      <c r="H13" s="47"/>
      <c r="I13" s="47"/>
      <c r="J13" s="47"/>
      <c r="K13" s="47"/>
      <c r="L13" s="47"/>
      <c r="M13" s="47"/>
    </row>
    <row r="14" spans="1:13" s="45" customFormat="1" x14ac:dyDescent="0.25">
      <c r="A14" s="59" t="s">
        <v>50</v>
      </c>
      <c r="B14" s="55">
        <v>66533</v>
      </c>
      <c r="C14" s="55">
        <v>9585.7999999999993</v>
      </c>
      <c r="D14" s="57">
        <f t="shared" si="1"/>
        <v>14.407587212360781</v>
      </c>
      <c r="E14" s="47"/>
      <c r="F14" s="48"/>
      <c r="G14" s="47"/>
      <c r="H14" s="47"/>
      <c r="I14" s="47"/>
      <c r="J14" s="47"/>
      <c r="K14" s="47"/>
      <c r="L14" s="47"/>
      <c r="M14" s="47"/>
    </row>
    <row r="15" spans="1:13" s="45" customFormat="1" x14ac:dyDescent="0.25">
      <c r="A15" s="54" t="s">
        <v>47</v>
      </c>
      <c r="B15" s="55">
        <v>180941</v>
      </c>
      <c r="C15" s="55">
        <v>20605.5</v>
      </c>
      <c r="D15" s="44">
        <f t="shared" si="1"/>
        <v>11.387966243140029</v>
      </c>
      <c r="E15" s="47"/>
      <c r="F15" s="48"/>
      <c r="G15" s="47"/>
      <c r="H15" s="47"/>
      <c r="I15" s="47"/>
      <c r="J15" s="47"/>
      <c r="K15" s="47"/>
      <c r="L15" s="47"/>
      <c r="M15" s="47"/>
    </row>
    <row r="16" spans="1:13" s="45" customFormat="1" x14ac:dyDescent="0.25">
      <c r="A16" s="60" t="s">
        <v>25</v>
      </c>
      <c r="B16" s="61">
        <f>B17+B18+B19+B20+B22+B23</f>
        <v>223484.5</v>
      </c>
      <c r="C16" s="61">
        <f>SUM(C17:C23)</f>
        <v>60209.299999999996</v>
      </c>
      <c r="D16" s="61">
        <f t="shared" si="1"/>
        <v>26.941152518407314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5" customFormat="1" ht="45" x14ac:dyDescent="0.25">
      <c r="A17" s="54" t="s">
        <v>26</v>
      </c>
      <c r="B17" s="55">
        <v>113693.4</v>
      </c>
      <c r="C17" s="55">
        <v>22239.3</v>
      </c>
      <c r="D17" s="55">
        <f t="shared" si="1"/>
        <v>19.560766060299013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s="45" customFormat="1" ht="28.5" customHeight="1" x14ac:dyDescent="0.25">
      <c r="A18" s="54" t="s">
        <v>27</v>
      </c>
      <c r="B18" s="55">
        <v>9467</v>
      </c>
      <c r="C18" s="55">
        <v>3502.3</v>
      </c>
      <c r="D18" s="55">
        <f>C18/B18*100</f>
        <v>36.994824125911066</v>
      </c>
      <c r="E18" s="47"/>
      <c r="F18" s="47"/>
      <c r="G18" s="49"/>
      <c r="H18" s="47"/>
      <c r="I18" s="47"/>
      <c r="J18" s="47"/>
      <c r="K18" s="47"/>
      <c r="L18" s="47"/>
      <c r="M18" s="47"/>
    </row>
    <row r="19" spans="1:13" s="45" customFormat="1" ht="27.75" customHeight="1" x14ac:dyDescent="0.25">
      <c r="A19" s="54" t="s">
        <v>51</v>
      </c>
      <c r="B19" s="55">
        <v>6216.3</v>
      </c>
      <c r="C19" s="55">
        <v>5483.6</v>
      </c>
      <c r="D19" s="55">
        <f t="shared" si="1"/>
        <v>88.213245821469371</v>
      </c>
      <c r="E19" s="47"/>
      <c r="F19" s="47"/>
      <c r="G19" s="49"/>
      <c r="H19" s="47"/>
      <c r="I19" s="47"/>
      <c r="J19" s="47"/>
      <c r="K19" s="47"/>
      <c r="L19" s="47"/>
      <c r="M19" s="47"/>
    </row>
    <row r="20" spans="1:13" s="45" customFormat="1" ht="29.25" customHeight="1" x14ac:dyDescent="0.25">
      <c r="A20" s="64" t="s">
        <v>5</v>
      </c>
      <c r="B20" s="62">
        <v>53797.8</v>
      </c>
      <c r="C20" s="62">
        <v>23353.5</v>
      </c>
      <c r="D20" s="62">
        <f t="shared" si="1"/>
        <v>43.40976768566744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5" customFormat="1" hidden="1" x14ac:dyDescent="0.25">
      <c r="A21" s="54" t="s">
        <v>41</v>
      </c>
      <c r="B21" s="63"/>
      <c r="C21" s="63"/>
      <c r="D21" s="63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5" customFormat="1" x14ac:dyDescent="0.25">
      <c r="A22" s="54" t="s">
        <v>6</v>
      </c>
      <c r="B22" s="63">
        <v>40310</v>
      </c>
      <c r="C22" s="63">
        <v>5632.5</v>
      </c>
      <c r="D22" s="63">
        <f>C22/B22*100</f>
        <v>13.972959563383775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s="45" customFormat="1" x14ac:dyDescent="0.25">
      <c r="A23" s="54" t="s">
        <v>28</v>
      </c>
      <c r="B23" s="63"/>
      <c r="C23" s="63">
        <v>-1.9</v>
      </c>
      <c r="D23" s="63">
        <v>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2" t="s">
        <v>7</v>
      </c>
      <c r="B24" s="23">
        <f>SUM(B25:B31)</f>
        <v>3887852.6</v>
      </c>
      <c r="C24" s="23">
        <f>SUM(C25:C31)</f>
        <v>1022540.9</v>
      </c>
      <c r="D24" s="24">
        <f t="shared" ref="D24" si="2">C24/B24*100</f>
        <v>26.300917375314075</v>
      </c>
      <c r="E24" s="50"/>
      <c r="F24" s="50"/>
      <c r="G24" s="43"/>
      <c r="H24" s="43"/>
      <c r="I24" s="43"/>
      <c r="J24" s="43"/>
      <c r="K24" s="43"/>
      <c r="L24" s="43"/>
      <c r="M24" s="43"/>
    </row>
    <row r="25" spans="1:13" ht="14.25" customHeight="1" x14ac:dyDescent="0.25">
      <c r="A25" s="25" t="s">
        <v>36</v>
      </c>
      <c r="B25" s="26"/>
      <c r="C25" s="26"/>
      <c r="D25" s="27"/>
      <c r="E25" s="28"/>
      <c r="F25" s="28"/>
    </row>
    <row r="26" spans="1:13" x14ac:dyDescent="0.25">
      <c r="A26" s="25" t="s">
        <v>38</v>
      </c>
      <c r="B26" s="29">
        <v>2014571.6</v>
      </c>
      <c r="C26" s="29">
        <v>514835.6</v>
      </c>
      <c r="D26" s="27">
        <f>C26/B26*100</f>
        <v>25.555587103481454</v>
      </c>
      <c r="E26" s="19"/>
      <c r="F26" s="19"/>
    </row>
    <row r="27" spans="1:13" x14ac:dyDescent="0.25">
      <c r="A27" s="25" t="s">
        <v>37</v>
      </c>
      <c r="B27" s="29">
        <v>1792210.4</v>
      </c>
      <c r="C27" s="29">
        <v>520624.2</v>
      </c>
      <c r="D27" s="27">
        <f>C27/B27*100</f>
        <v>29.049279035541815</v>
      </c>
      <c r="E27" s="19"/>
      <c r="F27" s="19"/>
    </row>
    <row r="28" spans="1:13" x14ac:dyDescent="0.25">
      <c r="A28" s="25" t="s">
        <v>39</v>
      </c>
      <c r="B28" s="29">
        <v>81070.600000000006</v>
      </c>
      <c r="C28" s="29">
        <v>19712.599999999999</v>
      </c>
      <c r="D28" s="27">
        <f>C28/B28*100</f>
        <v>24.315349830888135</v>
      </c>
      <c r="E28" s="19"/>
      <c r="F28" s="19"/>
    </row>
    <row r="29" spans="1:13" ht="90" hidden="1" x14ac:dyDescent="0.25">
      <c r="A29" s="25" t="s">
        <v>53</v>
      </c>
      <c r="B29" s="29"/>
      <c r="C29" s="29"/>
      <c r="D29" s="27"/>
      <c r="E29" s="19"/>
      <c r="F29" s="19"/>
    </row>
    <row r="30" spans="1:13" ht="45" x14ac:dyDescent="0.25">
      <c r="A30" s="30" t="s">
        <v>42</v>
      </c>
      <c r="B30" s="31"/>
      <c r="C30" s="29">
        <v>10583.9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-43215.4</v>
      </c>
      <c r="D31" s="27"/>
      <c r="E31" s="5"/>
      <c r="F31" s="19"/>
    </row>
    <row r="32" spans="1:13" x14ac:dyDescent="0.25">
      <c r="A32" s="33" t="s">
        <v>31</v>
      </c>
      <c r="B32" s="34">
        <f>B24+B5</f>
        <v>6795776.0999999996</v>
      </c>
      <c r="C32" s="34">
        <f>C5+C24</f>
        <v>1534949.5</v>
      </c>
      <c r="D32" s="35"/>
      <c r="E32" s="6"/>
      <c r="F32" s="7"/>
      <c r="G32" s="8"/>
      <c r="H32" s="9"/>
    </row>
    <row r="33" spans="1:8" ht="17.45" customHeight="1" x14ac:dyDescent="0.25">
      <c r="A33" s="70" t="s">
        <v>9</v>
      </c>
      <c r="B33" s="71"/>
      <c r="C33" s="71"/>
      <c r="D33" s="72"/>
      <c r="E33" s="9"/>
      <c r="F33" s="9"/>
    </row>
    <row r="34" spans="1:8" x14ac:dyDescent="0.25">
      <c r="A34" s="30" t="s">
        <v>10</v>
      </c>
      <c r="B34" s="26">
        <v>481943.3</v>
      </c>
      <c r="C34" s="26">
        <v>77561.600000000006</v>
      </c>
      <c r="D34" s="68">
        <f>C34/B34*100</f>
        <v>16.093511415139499</v>
      </c>
      <c r="E34" s="18"/>
      <c r="F34" s="19"/>
    </row>
    <row r="35" spans="1:8" ht="29.25" customHeight="1" x14ac:dyDescent="0.25">
      <c r="A35" s="30" t="s">
        <v>11</v>
      </c>
      <c r="B35" s="26">
        <v>80019.199999999997</v>
      </c>
      <c r="C35" s="26">
        <v>12914.5</v>
      </c>
      <c r="D35" s="68">
        <f>C35/B35*100</f>
        <v>16.139251579620893</v>
      </c>
      <c r="E35" s="18"/>
      <c r="F35" s="19"/>
    </row>
    <row r="36" spans="1:8" x14ac:dyDescent="0.25">
      <c r="A36" s="30" t="s">
        <v>12</v>
      </c>
      <c r="B36" s="26">
        <v>730144.1</v>
      </c>
      <c r="C36" s="26">
        <v>294099.59999999998</v>
      </c>
      <c r="D36" s="68">
        <f>C36/B36*100</f>
        <v>40.279665342772745</v>
      </c>
      <c r="E36" s="18"/>
      <c r="F36" s="19"/>
    </row>
    <row r="37" spans="1:8" s="43" customFormat="1" x14ac:dyDescent="0.25">
      <c r="A37" s="30" t="s">
        <v>13</v>
      </c>
      <c r="B37" s="44">
        <v>1743643.7</v>
      </c>
      <c r="C37" s="26">
        <v>266890.59999999998</v>
      </c>
      <c r="D37" s="68">
        <f>C37/B37*100</f>
        <v>15.306487214102285</v>
      </c>
      <c r="E37" s="41"/>
      <c r="F37" s="42"/>
    </row>
    <row r="38" spans="1:8" x14ac:dyDescent="0.25">
      <c r="A38" s="30" t="s">
        <v>14</v>
      </c>
      <c r="B38" s="26">
        <v>3487067.2</v>
      </c>
      <c r="C38" s="26">
        <v>1000308.6</v>
      </c>
      <c r="D38" s="68">
        <f t="shared" ref="D38:D40" si="3">C38/B38*100</f>
        <v>28.686243844110603</v>
      </c>
      <c r="E38" s="18"/>
      <c r="F38" s="19"/>
    </row>
    <row r="39" spans="1:8" x14ac:dyDescent="0.25">
      <c r="A39" s="30" t="s">
        <v>15</v>
      </c>
      <c r="B39" s="26">
        <v>252494.1</v>
      </c>
      <c r="C39" s="26">
        <v>75061.2</v>
      </c>
      <c r="D39" s="68">
        <f t="shared" si="3"/>
        <v>29.727902552970541</v>
      </c>
      <c r="E39" s="18"/>
      <c r="F39" s="19"/>
    </row>
    <row r="40" spans="1:8" s="43" customFormat="1" x14ac:dyDescent="0.25">
      <c r="A40" s="30" t="s">
        <v>16</v>
      </c>
      <c r="B40" s="26">
        <v>315761.09999999998</v>
      </c>
      <c r="C40" s="26">
        <v>90265.5</v>
      </c>
      <c r="D40" s="68">
        <f t="shared" si="3"/>
        <v>28.586643509919369</v>
      </c>
      <c r="E40" s="41"/>
      <c r="F40" s="42"/>
    </row>
    <row r="41" spans="1:8" x14ac:dyDescent="0.25">
      <c r="A41" s="30" t="s">
        <v>17</v>
      </c>
      <c r="B41" s="26">
        <v>102363.8</v>
      </c>
      <c r="C41" s="26">
        <v>32296.1</v>
      </c>
      <c r="D41" s="68">
        <f>C41/B41*100</f>
        <v>31.550313685111337</v>
      </c>
      <c r="E41" s="18"/>
      <c r="F41" s="19"/>
    </row>
    <row r="42" spans="1:8" x14ac:dyDescent="0.25">
      <c r="A42" s="36" t="s">
        <v>18</v>
      </c>
      <c r="B42" s="26">
        <v>9766.5</v>
      </c>
      <c r="C42" s="26">
        <v>4131.3999999999996</v>
      </c>
      <c r="D42" s="68">
        <f>C42/B42*100</f>
        <v>42.301745763579582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6">
        <v>15885</v>
      </c>
      <c r="C43" s="26"/>
      <c r="D43" s="68">
        <f>C43/B43*100</f>
        <v>0</v>
      </c>
      <c r="E43" s="18"/>
      <c r="F43" s="19"/>
      <c r="G43" s="9"/>
      <c r="H43" s="10"/>
    </row>
    <row r="44" spans="1:8" ht="20.25" customHeight="1" x14ac:dyDescent="0.25">
      <c r="A44" s="37" t="s">
        <v>20</v>
      </c>
      <c r="B44" s="69">
        <f>B43+B42+B41+B40+B39+B38+B36+B37+B35+B34</f>
        <v>7219088</v>
      </c>
      <c r="C44" s="69">
        <f>C43+C42+C41+C40+C39+C38+C36+C37+C35+C34</f>
        <v>1853529.1</v>
      </c>
      <c r="D44" s="61">
        <f>C44/B44*100</f>
        <v>25.675391406781578</v>
      </c>
      <c r="E44" s="20"/>
      <c r="F44" s="66"/>
      <c r="G44" s="66"/>
    </row>
    <row r="45" spans="1:8" ht="29.25" x14ac:dyDescent="0.25">
      <c r="A45" s="15" t="s">
        <v>45</v>
      </c>
      <c r="B45" s="23">
        <f>B32-B44</f>
        <v>-423311.90000000037</v>
      </c>
      <c r="C45" s="23">
        <f>C32-C44</f>
        <v>-318579.60000000009</v>
      </c>
      <c r="D45" s="16"/>
      <c r="E45" s="11"/>
      <c r="F45" s="67"/>
      <c r="G45" s="67"/>
    </row>
    <row r="46" spans="1:8" ht="12" customHeight="1" x14ac:dyDescent="0.25">
      <c r="A46" s="73" t="s">
        <v>33</v>
      </c>
      <c r="B46" s="74"/>
      <c r="C46" s="74"/>
      <c r="D46" s="75"/>
      <c r="E46" s="38"/>
      <c r="F46" s="39"/>
      <c r="G46" s="9"/>
    </row>
    <row r="47" spans="1:8" ht="9.75" customHeight="1" x14ac:dyDescent="0.25">
      <c r="A47" s="76"/>
      <c r="B47" s="77"/>
      <c r="C47" s="77"/>
      <c r="D47" s="78"/>
      <c r="E47" s="9"/>
      <c r="F47" s="9"/>
    </row>
    <row r="48" spans="1:8" ht="15" customHeight="1" x14ac:dyDescent="0.25">
      <c r="A48" s="15" t="s">
        <v>21</v>
      </c>
      <c r="B48" s="21" t="s">
        <v>44</v>
      </c>
      <c r="C48" s="2"/>
      <c r="D48" s="2"/>
    </row>
    <row r="49" spans="1:4" x14ac:dyDescent="0.25">
      <c r="A49" s="17" t="s">
        <v>22</v>
      </c>
      <c r="B49" s="2"/>
      <c r="C49" s="2"/>
      <c r="D49" s="2"/>
    </row>
    <row r="50" spans="1:4" ht="32.25" customHeight="1" x14ac:dyDescent="0.25">
      <c r="A50" s="17" t="s">
        <v>43</v>
      </c>
      <c r="B50" s="40">
        <v>923876.5</v>
      </c>
      <c r="C50" s="2"/>
      <c r="D50" s="2"/>
    </row>
    <row r="51" spans="1:4" x14ac:dyDescent="0.25">
      <c r="A51" s="17" t="s">
        <v>34</v>
      </c>
      <c r="B51" s="2"/>
      <c r="C51" s="2"/>
      <c r="D51" s="2"/>
    </row>
    <row r="52" spans="1:4" x14ac:dyDescent="0.25">
      <c r="A52" s="15" t="s">
        <v>23</v>
      </c>
      <c r="B52" s="2">
        <f>B49+B50</f>
        <v>923876.5</v>
      </c>
      <c r="C52" s="2"/>
      <c r="D52" s="2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</sheetData>
  <mergeCells count="4">
    <mergeCell ref="A33:D33"/>
    <mergeCell ref="A46:D47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01.04.2025</vt:lpstr>
      <vt:lpstr>'на 01.04.2025'!Область_печати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2025-03-04T12:49:59Z</cp:lastPrinted>
  <dcterms:created xsi:type="dcterms:W3CDTF">2014-09-16T05:33:49Z</dcterms:created>
  <dcterms:modified xsi:type="dcterms:W3CDTF">2025-04-02T08:33:25Z</dcterms:modified>
</cp:coreProperties>
</file>